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F74" i="1"/>
  <c r="F14" s="1"/>
  <c r="F67"/>
  <c r="F50"/>
  <c r="F23"/>
  <c r="F15"/>
  <c r="F12"/>
  <c r="F13" l="1"/>
  <c r="F49" s="1"/>
  <c r="F11" l="1"/>
</calcChain>
</file>

<file path=xl/sharedStrings.xml><?xml version="1.0" encoding="utf-8"?>
<sst xmlns="http://schemas.openxmlformats.org/spreadsheetml/2006/main" count="91" uniqueCount="86">
  <si>
    <t xml:space="preserve">                                                           Отчет</t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</si>
  <si>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</si>
  <si>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</si>
  <si>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</si>
  <si>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</si>
  <si>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</si>
  <si>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Перечислено на р/счет  ТСЖ  НОЭ</t>
  </si>
  <si>
    <t>Предъявлено по услугам всего:</t>
  </si>
  <si>
    <t xml:space="preserve">Предъявлено услуг  прочими контрогентами  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</si>
  <si>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</si>
  <si>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.5"/>
        <rFont val="Arial"/>
        <family val="2"/>
        <charset val="204"/>
      </rPr>
      <t>( см. таб.№ 3)</t>
    </r>
  </si>
  <si>
    <t xml:space="preserve">Текущий ремонт выполненный  </t>
  </si>
  <si>
    <t>Текущий ремонт  собранный НОЭ</t>
  </si>
  <si>
    <t>Поступление за кладовки</t>
  </si>
  <si>
    <t>Вознаграждение по агентскому договору за ОДН по ДГК</t>
  </si>
  <si>
    <t>Вывоз и переработка бытовых отходов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</si>
  <si>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</si>
  <si>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</si>
  <si>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Предъявлено за обслуживание лифта  Автоматика (ООО)</t>
  </si>
  <si>
    <t>Поступило по отчетам НОЭ  за обслуживание лифта</t>
  </si>
  <si>
    <t>Услуги бухгалтера</t>
  </si>
  <si>
    <t>Поступило по отчетам НОЭ за уборку л/клеток</t>
  </si>
  <si>
    <t>Предъявлено за обслуживание домофонов    Капитал ДВ</t>
  </si>
  <si>
    <t>Поступило по отчетам НОЭ за домофоны</t>
  </si>
  <si>
    <t>Вознаграждение председателю</t>
  </si>
  <si>
    <t>Пеня,госпошлина собранная НОЭ</t>
  </si>
  <si>
    <t>Таблица № 2</t>
  </si>
  <si>
    <t>Покос травы</t>
  </si>
  <si>
    <t>Страховой взнос по лифтам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</si>
  <si>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</si>
  <si>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</si>
  <si>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</si>
  <si>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</si>
  <si>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</si>
  <si>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</si>
  <si>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мусоропровода</t>
  </si>
  <si>
    <t>Возмещение затрат за услуги НОЭ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</si>
  <si>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</si>
  <si>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</si>
  <si>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</si>
  <si>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летсничных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</si>
  <si>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</si>
  <si>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</si>
  <si>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э/щ и ВРУ.</t>
  </si>
  <si>
    <t xml:space="preserve">Генеральный директор ООО "НЖК"              </t>
  </si>
  <si>
    <t>Сечина М.В.</t>
  </si>
  <si>
    <t>Услуги за внесение данных в ГИС ЖКХ</t>
  </si>
  <si>
    <t>Утилизация ртутьсодержащих ламп</t>
  </si>
  <si>
    <t xml:space="preserve">Предъявлено  за уборку  л/клеток  ИП Перевозникова  </t>
  </si>
  <si>
    <t>Услуги банка,госпошлина</t>
  </si>
  <si>
    <t>начислено по отчетам НОЭ  (в т.ч  т/рем. 224,86)</t>
  </si>
  <si>
    <t>НОЭ (сбор платежей, информационно-справочное обслуживание)</t>
  </si>
  <si>
    <t>Комунальный ресурс на содержание общего имущества</t>
  </si>
  <si>
    <t>Жилремсервис услуги паспортного стола</t>
  </si>
  <si>
    <t>Материалы( эмаль.кисти,семена,дорожка,перчатки,)</t>
  </si>
  <si>
    <t>Видеонаблюдение</t>
  </si>
  <si>
    <t>Обшивка стен и потолков профлистом,замена дверного блока (тамбур)</t>
  </si>
  <si>
    <t>Покрытие полов в тамбуре</t>
  </si>
  <si>
    <t>Смена конвертора на регистр с окраской ,лакировка дверного блока (холл,тамбур)</t>
  </si>
  <si>
    <t>Устройство освещения (холл,тамбур,фасад.вход в мусорокамеру)</t>
  </si>
  <si>
    <t>Ремонт межпанельных швов кв 22,43</t>
  </si>
  <si>
    <t>Установка доводчика на дверной  блок в тамбуре</t>
  </si>
  <si>
    <t>Обшивка и звукоизоляция стенки в машинном помещении гранич. с кв. № 44</t>
  </si>
  <si>
    <t>Смена насоса по отоплению (ИТП)</t>
  </si>
  <si>
    <t>Сбор квартплаты на 31.12.2017г. Составил    99 %</t>
  </si>
  <si>
    <r>
      <t>Управляющей компании ООО "Нерюнгринская жилищная компания" перед собственниками помещений о выполненной за   2018 год работе   по содержанию общего имущества</t>
    </r>
    <r>
      <rPr>
        <b/>
        <u/>
        <sz val="11"/>
        <rFont val="Arial"/>
        <family val="2"/>
        <charset val="204"/>
      </rPr>
      <t xml:space="preserve"> по ТСЖ  ул. К-Маркса 1/4</t>
    </r>
  </si>
  <si>
    <t>оплачено  по отчетам НОЭ   ( в т.ч  т/рем.226,33)</t>
  </si>
  <si>
    <t>техническое обслуживание лифта</t>
  </si>
  <si>
    <t>Перечислено со сч. НЖК за уборку лестн. Клеток</t>
  </si>
  <si>
    <t>Повышающий коэффициент при отсутствии ИПУ</t>
  </si>
  <si>
    <t>Повышающий коэффициент при отсутствии ИПУ по ГВС (ХВС в ГВС)</t>
  </si>
  <si>
    <t>Повышающий коэффиициент при отсутствии ИПУ по ХВС</t>
  </si>
  <si>
    <t>Техническое освидетельствование лифта  Амурский технический центр</t>
  </si>
  <si>
    <t>Оплачено за ЖУ  Управляющий компании за 2018г</t>
  </si>
  <si>
    <t>Задолженность ТСЖ перед УК по выполненным работам на 01.01.2018</t>
  </si>
  <si>
    <t xml:space="preserve">Задолженность жителей  по платежам за ЖУ на 01.01.18 </t>
  </si>
  <si>
    <t xml:space="preserve"> Задолженность ТСЖ перед УК по выполненным работам  на 01.01.2019  (42,30+963,6-1074,94=--69,04)</t>
  </si>
  <si>
    <t>Задолженность жителей  по платежам за ЖУ  на 01.01.19 по НОЭ</t>
  </si>
  <si>
    <t>Перечень работ по текущему ремонту за  2018г.</t>
  </si>
  <si>
    <t>Ремонт межпанельных швов кв 13</t>
  </si>
  <si>
    <t>Устройство ограждения из труб (дворовой фасад)</t>
  </si>
  <si>
    <t>Устройство светильников по л/площад 2,5,7этажах</t>
  </si>
  <si>
    <t>Настройка тепловычислителей и расходомеров счётчика</t>
  </si>
  <si>
    <r>
      <t>1.Заявок поступило 63</t>
    </r>
    <r>
      <rPr>
        <b/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 , выполнено</t>
    </r>
    <r>
      <rPr>
        <u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 xml:space="preserve"> 63</t>
    </r>
  </si>
  <si>
    <r>
      <t>2.Вывезено твердых бытовых отходов</t>
    </r>
    <r>
      <rPr>
        <u/>
        <sz val="9"/>
        <rFont val="Arial"/>
        <family val="2"/>
        <charset val="204"/>
      </rPr>
      <t xml:space="preserve">-143,28 </t>
    </r>
    <r>
      <rPr>
        <b/>
        <u/>
        <sz val="9"/>
        <rFont val="Arial"/>
        <family val="2"/>
        <charset val="204"/>
      </rPr>
      <t xml:space="preserve">м3 </t>
    </r>
  </si>
  <si>
    <r>
      <t xml:space="preserve">    Крупногабаритных бытовых отходов</t>
    </r>
    <r>
      <rPr>
        <b/>
        <u/>
        <sz val="9"/>
        <rFont val="Arial"/>
        <family val="2"/>
        <charset val="204"/>
      </rPr>
      <t>- 21,40 м3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</si>
</sst>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b/>
      <i/>
      <sz val="14"/>
      <name val="Arial"/>
      <family val="2"/>
      <charset val="204"/>
    </font>
    <font>
      <b/>
      <sz val="11"/>
      <name val="Arial"/>
      <family val="2"/>
      <charset val="204"/>
    </font>
    <font>
      <b/>
      <u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.5"/>
      <name val="Arial"/>
      <family val="2"/>
      <charset val="204"/>
    </font>
    <font>
      <sz val="10.5"/>
      <name val="Arial"/>
      <family val="2"/>
      <charset val="204"/>
    </font>
    <font>
      <sz val="11"/>
      <name val="Arial"/>
      <family val="2"/>
      <charset val="204"/>
    </font>
    <font>
      <i/>
      <sz val="10.5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u/>
      <sz val="9"/>
      <name val="Arial"/>
      <family val="2"/>
      <charset val="204"/>
    </font>
    <font>
      <u/>
      <sz val="9"/>
      <name val="Arial"/>
      <family val="2"/>
      <charset val="204"/>
    </font>
    <font>
      <b/>
      <i/>
      <u/>
      <sz val="9"/>
      <name val="Arial"/>
      <family val="2"/>
      <charset val="204"/>
    </font>
    <font>
      <b/>
      <i/>
      <u/>
      <sz val="12"/>
      <name val="Arial"/>
      <family val="2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right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4" fontId="8" fillId="0" borderId="5" xfId="0" applyNumberFormat="1" applyFont="1" applyBorder="1" applyAlignment="1">
      <alignment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4" fontId="7" fillId="0" borderId="5" xfId="0" applyNumberFormat="1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7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0" borderId="10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0" fillId="0" borderId="0" xfId="0" applyAlignment="1">
      <alignment horizontal="left" wrapText="1" inden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8" fillId="2" borderId="6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 wrapText="1"/>
    </xf>
    <xf numFmtId="0" fontId="8" fillId="0" borderId="5" xfId="0" applyFont="1" applyBorder="1" applyAlignment="1">
      <alignment wrapText="1"/>
    </xf>
    <xf numFmtId="0" fontId="8" fillId="3" borderId="6" xfId="0" applyFont="1" applyFill="1" applyBorder="1" applyAlignment="1">
      <alignment horizontal="left" wrapText="1"/>
    </xf>
    <xf numFmtId="0" fontId="8" fillId="3" borderId="7" xfId="0" applyFont="1" applyFill="1" applyBorder="1" applyAlignment="1">
      <alignment horizontal="left" wrapText="1"/>
    </xf>
    <xf numFmtId="0" fontId="8" fillId="3" borderId="8" xfId="0" applyFont="1" applyFill="1" applyBorder="1" applyAlignment="1">
      <alignment horizontal="left" wrapText="1"/>
    </xf>
    <xf numFmtId="4" fontId="8" fillId="3" borderId="5" xfId="0" applyNumberFormat="1" applyFont="1" applyFill="1" applyBorder="1" applyAlignment="1">
      <alignment wrapText="1"/>
    </xf>
    <xf numFmtId="0" fontId="6" fillId="2" borderId="5" xfId="0" applyFont="1" applyFill="1" applyBorder="1" applyAlignment="1">
      <alignment horizontal="left" wrapText="1"/>
    </xf>
    <xf numFmtId="4" fontId="8" fillId="2" borderId="5" xfId="0" applyNumberFormat="1" applyFont="1" applyFill="1" applyBorder="1" applyAlignment="1">
      <alignment wrapText="1"/>
    </xf>
    <xf numFmtId="0" fontId="8" fillId="3" borderId="6" xfId="0" applyFont="1" applyFill="1" applyBorder="1" applyAlignment="1">
      <alignment wrapText="1"/>
    </xf>
    <xf numFmtId="0" fontId="8" fillId="3" borderId="7" xfId="0" applyFont="1" applyFill="1" applyBorder="1" applyAlignment="1">
      <alignment wrapText="1"/>
    </xf>
    <xf numFmtId="0" fontId="8" fillId="3" borderId="8" xfId="0" applyFont="1" applyFill="1" applyBorder="1" applyAlignment="1">
      <alignment wrapText="1"/>
    </xf>
    <xf numFmtId="0" fontId="8" fillId="2" borderId="6" xfId="0" applyFont="1" applyFill="1" applyBorder="1" applyAlignment="1">
      <alignment wrapText="1"/>
    </xf>
    <xf numFmtId="0" fontId="8" fillId="2" borderId="7" xfId="0" applyFont="1" applyFill="1" applyBorder="1" applyAlignment="1">
      <alignment wrapText="1"/>
    </xf>
    <xf numFmtId="0" fontId="8" fillId="2" borderId="8" xfId="0" applyFont="1" applyFill="1" applyBorder="1" applyAlignment="1">
      <alignment wrapText="1"/>
    </xf>
    <xf numFmtId="0" fontId="5" fillId="0" borderId="5" xfId="0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0" fontId="5" fillId="3" borderId="4" xfId="0" applyFont="1" applyFill="1" applyBorder="1" applyAlignment="1">
      <alignment horizontal="center" wrapText="1"/>
    </xf>
    <xf numFmtId="4" fontId="5" fillId="3" borderId="5" xfId="0" applyNumberFormat="1" applyFont="1" applyFill="1" applyBorder="1" applyAlignment="1">
      <alignment wrapText="1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4" fillId="4" borderId="5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 wrapText="1"/>
    </xf>
    <xf numFmtId="4" fontId="4" fillId="4" borderId="5" xfId="0" applyNumberFormat="1" applyFont="1" applyFill="1" applyBorder="1" applyAlignment="1">
      <alignment wrapText="1"/>
    </xf>
    <xf numFmtId="0" fontId="5" fillId="4" borderId="11" xfId="0" applyFont="1" applyFill="1" applyBorder="1" applyAlignment="1">
      <alignment horizontal="center" wrapText="1"/>
    </xf>
    <xf numFmtId="4" fontId="5" fillId="4" borderId="12" xfId="0" applyNumberFormat="1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10" fontId="4" fillId="0" borderId="1" xfId="0" applyNumberFormat="1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6" fillId="0" borderId="5" xfId="0" applyFont="1" applyBorder="1" applyAlignment="1">
      <alignment wrapText="1"/>
    </xf>
    <xf numFmtId="2" fontId="6" fillId="0" borderId="14" xfId="0" applyNumberFormat="1" applyFont="1" applyBorder="1" applyAlignment="1">
      <alignment wrapText="1"/>
    </xf>
    <xf numFmtId="0" fontId="5" fillId="0" borderId="11" xfId="0" applyFont="1" applyBorder="1" applyAlignment="1">
      <alignment horizontal="center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8" xfId="0" applyFont="1" applyBorder="1" applyAlignment="1">
      <alignment horizontal="left" wrapText="1"/>
    </xf>
    <xf numFmtId="2" fontId="6" fillId="0" borderId="15" xfId="0" applyNumberFormat="1" applyFont="1" applyBorder="1" applyAlignment="1">
      <alignment wrapText="1"/>
    </xf>
    <xf numFmtId="0" fontId="5" fillId="0" borderId="16" xfId="0" applyFont="1" applyBorder="1" applyAlignment="1">
      <alignment horizontal="center" wrapText="1"/>
    </xf>
    <xf numFmtId="0" fontId="5" fillId="0" borderId="12" xfId="0" applyFont="1" applyBorder="1" applyAlignment="1">
      <alignment wrapText="1"/>
    </xf>
    <xf numFmtId="0" fontId="6" fillId="0" borderId="12" xfId="0" applyFont="1" applyBorder="1" applyAlignment="1">
      <alignment wrapText="1"/>
    </xf>
    <xf numFmtId="2" fontId="5" fillId="0" borderId="17" xfId="0" applyNumberFormat="1" applyFont="1" applyBorder="1" applyAlignment="1">
      <alignment wrapText="1"/>
    </xf>
    <xf numFmtId="0" fontId="4" fillId="0" borderId="18" xfId="0" applyNumberFormat="1" applyFont="1" applyBorder="1" applyAlignment="1">
      <alignment horizontal="right" wrapText="1"/>
    </xf>
    <xf numFmtId="0" fontId="5" fillId="0" borderId="5" xfId="0" applyNumberFormat="1" applyFont="1" applyBorder="1" applyAlignment="1">
      <alignment wrapText="1"/>
    </xf>
    <xf numFmtId="0" fontId="5" fillId="0" borderId="6" xfId="0" applyNumberFormat="1" applyFont="1" applyBorder="1" applyAlignment="1">
      <alignment horizontal="center" wrapText="1"/>
    </xf>
    <xf numFmtId="0" fontId="5" fillId="0" borderId="7" xfId="0" applyNumberFormat="1" applyFont="1" applyBorder="1" applyAlignment="1">
      <alignment horizontal="center" wrapText="1"/>
    </xf>
    <xf numFmtId="0" fontId="5" fillId="0" borderId="8" xfId="0" applyNumberFormat="1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5" xfId="0" applyNumberFormat="1" applyFont="1" applyBorder="1" applyAlignment="1">
      <alignment horizontal="center" wrapText="1"/>
    </xf>
    <xf numFmtId="0" fontId="6" fillId="0" borderId="6" xfId="0" applyNumberFormat="1" applyFont="1" applyBorder="1" applyAlignment="1">
      <alignment horizontal="left" wrapText="1"/>
    </xf>
    <xf numFmtId="0" fontId="6" fillId="0" borderId="7" xfId="0" applyNumberFormat="1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4" fontId="6" fillId="0" borderId="5" xfId="0" applyNumberFormat="1" applyFont="1" applyBorder="1" applyAlignment="1">
      <alignment wrapText="1"/>
    </xf>
    <xf numFmtId="0" fontId="11" fillId="0" borderId="0" xfId="0" applyNumberFormat="1" applyFont="1" applyBorder="1" applyAlignment="1">
      <alignment horizontal="left" wrapText="1"/>
    </xf>
    <xf numFmtId="0" fontId="12" fillId="0" borderId="0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4" fontId="13" fillId="0" borderId="0" xfId="0" applyNumberFormat="1" applyFont="1" applyAlignment="1">
      <alignment wrapText="1"/>
    </xf>
    <xf numFmtId="0" fontId="13" fillId="0" borderId="0" xfId="0" applyNumberFormat="1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6" fillId="0" borderId="0" xfId="0" applyNumberFormat="1" applyFont="1" applyAlignment="1">
      <alignment horizontal="center" wrapText="1"/>
    </xf>
    <xf numFmtId="0" fontId="17" fillId="0" borderId="0" xfId="0" applyNumberFormat="1" applyFont="1" applyAlignment="1">
      <alignment wrapText="1"/>
    </xf>
    <xf numFmtId="0" fontId="1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wrapText="1"/>
    </xf>
    <xf numFmtId="0" fontId="9" fillId="2" borderId="6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left" wrapText="1"/>
    </xf>
    <xf numFmtId="0" fontId="9" fillId="2" borderId="8" xfId="0" applyFont="1" applyFill="1" applyBorder="1" applyAlignment="1">
      <alignment horizontal="left" wrapText="1"/>
    </xf>
    <xf numFmtId="0" fontId="6" fillId="2" borderId="6" xfId="0" applyFont="1" applyFill="1" applyBorder="1" applyAlignment="1">
      <alignment horizontal="left" wrapText="1"/>
    </xf>
    <xf numFmtId="0" fontId="6" fillId="2" borderId="7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8" fillId="2" borderId="6" xfId="0" applyFont="1" applyFill="1" applyBorder="1" applyAlignment="1">
      <alignment horizontal="left" wrapText="1"/>
    </xf>
    <xf numFmtId="0" fontId="8" fillId="2" borderId="7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4" fontId="7" fillId="2" borderId="5" xfId="0" applyNumberFormat="1" applyFont="1" applyFill="1" applyBorder="1" applyAlignment="1">
      <alignment horizontal="center" wrapText="1"/>
    </xf>
    <xf numFmtId="4" fontId="7" fillId="2" borderId="5" xfId="0" applyNumberFormat="1" applyFont="1" applyFill="1" applyBorder="1" applyAlignment="1">
      <alignment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4" fontId="8" fillId="5" borderId="5" xfId="0" applyNumberFormat="1" applyFont="1" applyFill="1" applyBorder="1" applyAlignment="1">
      <alignment wrapText="1"/>
    </xf>
    <xf numFmtId="0" fontId="1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09"/>
  <sheetViews>
    <sheetView tabSelected="1" workbookViewId="0">
      <selection activeCell="A225" sqref="A1:H225"/>
    </sheetView>
  </sheetViews>
  <sheetFormatPr defaultRowHeight="15"/>
  <cols>
    <col min="1" max="1" width="5.7109375" style="2" customWidth="1"/>
    <col min="2" max="2" width="31.5703125" style="2" customWidth="1"/>
    <col min="3" max="3" width="14.85546875" style="2" customWidth="1"/>
    <col min="4" max="4" width="8.140625" style="2" customWidth="1"/>
    <col min="5" max="5" width="26.28515625" style="2" customWidth="1"/>
    <col min="6" max="6" width="11.5703125" style="2" customWidth="1"/>
    <col min="7" max="7" width="9.140625" style="2"/>
    <col min="8" max="9" width="9.140625" style="3"/>
    <col min="10" max="256" width="9.140625" style="2"/>
    <col min="257" max="257" width="5.7109375" style="2" customWidth="1"/>
    <col min="258" max="258" width="31.5703125" style="2" customWidth="1"/>
    <col min="259" max="259" width="14.85546875" style="2" customWidth="1"/>
    <col min="260" max="260" width="8.140625" style="2" customWidth="1"/>
    <col min="261" max="261" width="26.28515625" style="2" customWidth="1"/>
    <col min="262" max="262" width="11.5703125" style="2" customWidth="1"/>
    <col min="263" max="512" width="9.140625" style="2"/>
    <col min="513" max="513" width="5.7109375" style="2" customWidth="1"/>
    <col min="514" max="514" width="31.5703125" style="2" customWidth="1"/>
    <col min="515" max="515" width="14.85546875" style="2" customWidth="1"/>
    <col min="516" max="516" width="8.140625" style="2" customWidth="1"/>
    <col min="517" max="517" width="26.28515625" style="2" customWidth="1"/>
    <col min="518" max="518" width="11.5703125" style="2" customWidth="1"/>
    <col min="519" max="768" width="9.140625" style="2"/>
    <col min="769" max="769" width="5.7109375" style="2" customWidth="1"/>
    <col min="770" max="770" width="31.5703125" style="2" customWidth="1"/>
    <col min="771" max="771" width="14.85546875" style="2" customWidth="1"/>
    <col min="772" max="772" width="8.140625" style="2" customWidth="1"/>
    <col min="773" max="773" width="26.28515625" style="2" customWidth="1"/>
    <col min="774" max="774" width="11.5703125" style="2" customWidth="1"/>
    <col min="775" max="1024" width="9.140625" style="2"/>
    <col min="1025" max="1025" width="5.7109375" style="2" customWidth="1"/>
    <col min="1026" max="1026" width="31.5703125" style="2" customWidth="1"/>
    <col min="1027" max="1027" width="14.85546875" style="2" customWidth="1"/>
    <col min="1028" max="1028" width="8.140625" style="2" customWidth="1"/>
    <col min="1029" max="1029" width="26.28515625" style="2" customWidth="1"/>
    <col min="1030" max="1030" width="11.5703125" style="2" customWidth="1"/>
    <col min="1031" max="1280" width="9.140625" style="2"/>
    <col min="1281" max="1281" width="5.7109375" style="2" customWidth="1"/>
    <col min="1282" max="1282" width="31.5703125" style="2" customWidth="1"/>
    <col min="1283" max="1283" width="14.85546875" style="2" customWidth="1"/>
    <col min="1284" max="1284" width="8.140625" style="2" customWidth="1"/>
    <col min="1285" max="1285" width="26.28515625" style="2" customWidth="1"/>
    <col min="1286" max="1286" width="11.5703125" style="2" customWidth="1"/>
    <col min="1287" max="1536" width="9.140625" style="2"/>
    <col min="1537" max="1537" width="5.7109375" style="2" customWidth="1"/>
    <col min="1538" max="1538" width="31.5703125" style="2" customWidth="1"/>
    <col min="1539" max="1539" width="14.85546875" style="2" customWidth="1"/>
    <col min="1540" max="1540" width="8.140625" style="2" customWidth="1"/>
    <col min="1541" max="1541" width="26.28515625" style="2" customWidth="1"/>
    <col min="1542" max="1542" width="11.5703125" style="2" customWidth="1"/>
    <col min="1543" max="1792" width="9.140625" style="2"/>
    <col min="1793" max="1793" width="5.7109375" style="2" customWidth="1"/>
    <col min="1794" max="1794" width="31.5703125" style="2" customWidth="1"/>
    <col min="1795" max="1795" width="14.85546875" style="2" customWidth="1"/>
    <col min="1796" max="1796" width="8.140625" style="2" customWidth="1"/>
    <col min="1797" max="1797" width="26.28515625" style="2" customWidth="1"/>
    <col min="1798" max="1798" width="11.5703125" style="2" customWidth="1"/>
    <col min="1799" max="2048" width="9.140625" style="2"/>
    <col min="2049" max="2049" width="5.7109375" style="2" customWidth="1"/>
    <col min="2050" max="2050" width="31.5703125" style="2" customWidth="1"/>
    <col min="2051" max="2051" width="14.85546875" style="2" customWidth="1"/>
    <col min="2052" max="2052" width="8.140625" style="2" customWidth="1"/>
    <col min="2053" max="2053" width="26.28515625" style="2" customWidth="1"/>
    <col min="2054" max="2054" width="11.5703125" style="2" customWidth="1"/>
    <col min="2055" max="2304" width="9.140625" style="2"/>
    <col min="2305" max="2305" width="5.7109375" style="2" customWidth="1"/>
    <col min="2306" max="2306" width="31.5703125" style="2" customWidth="1"/>
    <col min="2307" max="2307" width="14.85546875" style="2" customWidth="1"/>
    <col min="2308" max="2308" width="8.140625" style="2" customWidth="1"/>
    <col min="2309" max="2309" width="26.28515625" style="2" customWidth="1"/>
    <col min="2310" max="2310" width="11.5703125" style="2" customWidth="1"/>
    <col min="2311" max="2560" width="9.140625" style="2"/>
    <col min="2561" max="2561" width="5.7109375" style="2" customWidth="1"/>
    <col min="2562" max="2562" width="31.5703125" style="2" customWidth="1"/>
    <col min="2563" max="2563" width="14.85546875" style="2" customWidth="1"/>
    <col min="2564" max="2564" width="8.140625" style="2" customWidth="1"/>
    <col min="2565" max="2565" width="26.28515625" style="2" customWidth="1"/>
    <col min="2566" max="2566" width="11.5703125" style="2" customWidth="1"/>
    <col min="2567" max="2816" width="9.140625" style="2"/>
    <col min="2817" max="2817" width="5.7109375" style="2" customWidth="1"/>
    <col min="2818" max="2818" width="31.5703125" style="2" customWidth="1"/>
    <col min="2819" max="2819" width="14.85546875" style="2" customWidth="1"/>
    <col min="2820" max="2820" width="8.140625" style="2" customWidth="1"/>
    <col min="2821" max="2821" width="26.28515625" style="2" customWidth="1"/>
    <col min="2822" max="2822" width="11.5703125" style="2" customWidth="1"/>
    <col min="2823" max="3072" width="9.140625" style="2"/>
    <col min="3073" max="3073" width="5.7109375" style="2" customWidth="1"/>
    <col min="3074" max="3074" width="31.5703125" style="2" customWidth="1"/>
    <col min="3075" max="3075" width="14.85546875" style="2" customWidth="1"/>
    <col min="3076" max="3076" width="8.140625" style="2" customWidth="1"/>
    <col min="3077" max="3077" width="26.28515625" style="2" customWidth="1"/>
    <col min="3078" max="3078" width="11.5703125" style="2" customWidth="1"/>
    <col min="3079" max="3328" width="9.140625" style="2"/>
    <col min="3329" max="3329" width="5.7109375" style="2" customWidth="1"/>
    <col min="3330" max="3330" width="31.5703125" style="2" customWidth="1"/>
    <col min="3331" max="3331" width="14.85546875" style="2" customWidth="1"/>
    <col min="3332" max="3332" width="8.140625" style="2" customWidth="1"/>
    <col min="3333" max="3333" width="26.28515625" style="2" customWidth="1"/>
    <col min="3334" max="3334" width="11.5703125" style="2" customWidth="1"/>
    <col min="3335" max="3584" width="9.140625" style="2"/>
    <col min="3585" max="3585" width="5.7109375" style="2" customWidth="1"/>
    <col min="3586" max="3586" width="31.5703125" style="2" customWidth="1"/>
    <col min="3587" max="3587" width="14.85546875" style="2" customWidth="1"/>
    <col min="3588" max="3588" width="8.140625" style="2" customWidth="1"/>
    <col min="3589" max="3589" width="26.28515625" style="2" customWidth="1"/>
    <col min="3590" max="3590" width="11.5703125" style="2" customWidth="1"/>
    <col min="3591" max="3840" width="9.140625" style="2"/>
    <col min="3841" max="3841" width="5.7109375" style="2" customWidth="1"/>
    <col min="3842" max="3842" width="31.5703125" style="2" customWidth="1"/>
    <col min="3843" max="3843" width="14.85546875" style="2" customWidth="1"/>
    <col min="3844" max="3844" width="8.140625" style="2" customWidth="1"/>
    <col min="3845" max="3845" width="26.28515625" style="2" customWidth="1"/>
    <col min="3846" max="3846" width="11.5703125" style="2" customWidth="1"/>
    <col min="3847" max="4096" width="9.140625" style="2"/>
    <col min="4097" max="4097" width="5.7109375" style="2" customWidth="1"/>
    <col min="4098" max="4098" width="31.5703125" style="2" customWidth="1"/>
    <col min="4099" max="4099" width="14.85546875" style="2" customWidth="1"/>
    <col min="4100" max="4100" width="8.140625" style="2" customWidth="1"/>
    <col min="4101" max="4101" width="26.28515625" style="2" customWidth="1"/>
    <col min="4102" max="4102" width="11.5703125" style="2" customWidth="1"/>
    <col min="4103" max="4352" width="9.140625" style="2"/>
    <col min="4353" max="4353" width="5.7109375" style="2" customWidth="1"/>
    <col min="4354" max="4354" width="31.5703125" style="2" customWidth="1"/>
    <col min="4355" max="4355" width="14.85546875" style="2" customWidth="1"/>
    <col min="4356" max="4356" width="8.140625" style="2" customWidth="1"/>
    <col min="4357" max="4357" width="26.28515625" style="2" customWidth="1"/>
    <col min="4358" max="4358" width="11.5703125" style="2" customWidth="1"/>
    <col min="4359" max="4608" width="9.140625" style="2"/>
    <col min="4609" max="4609" width="5.7109375" style="2" customWidth="1"/>
    <col min="4610" max="4610" width="31.5703125" style="2" customWidth="1"/>
    <col min="4611" max="4611" width="14.85546875" style="2" customWidth="1"/>
    <col min="4612" max="4612" width="8.140625" style="2" customWidth="1"/>
    <col min="4613" max="4613" width="26.28515625" style="2" customWidth="1"/>
    <col min="4614" max="4614" width="11.5703125" style="2" customWidth="1"/>
    <col min="4615" max="4864" width="9.140625" style="2"/>
    <col min="4865" max="4865" width="5.7109375" style="2" customWidth="1"/>
    <col min="4866" max="4866" width="31.5703125" style="2" customWidth="1"/>
    <col min="4867" max="4867" width="14.85546875" style="2" customWidth="1"/>
    <col min="4868" max="4868" width="8.140625" style="2" customWidth="1"/>
    <col min="4869" max="4869" width="26.28515625" style="2" customWidth="1"/>
    <col min="4870" max="4870" width="11.5703125" style="2" customWidth="1"/>
    <col min="4871" max="5120" width="9.140625" style="2"/>
    <col min="5121" max="5121" width="5.7109375" style="2" customWidth="1"/>
    <col min="5122" max="5122" width="31.5703125" style="2" customWidth="1"/>
    <col min="5123" max="5123" width="14.85546875" style="2" customWidth="1"/>
    <col min="5124" max="5124" width="8.140625" style="2" customWidth="1"/>
    <col min="5125" max="5125" width="26.28515625" style="2" customWidth="1"/>
    <col min="5126" max="5126" width="11.5703125" style="2" customWidth="1"/>
    <col min="5127" max="5376" width="9.140625" style="2"/>
    <col min="5377" max="5377" width="5.7109375" style="2" customWidth="1"/>
    <col min="5378" max="5378" width="31.5703125" style="2" customWidth="1"/>
    <col min="5379" max="5379" width="14.85546875" style="2" customWidth="1"/>
    <col min="5380" max="5380" width="8.140625" style="2" customWidth="1"/>
    <col min="5381" max="5381" width="26.28515625" style="2" customWidth="1"/>
    <col min="5382" max="5382" width="11.5703125" style="2" customWidth="1"/>
    <col min="5383" max="5632" width="9.140625" style="2"/>
    <col min="5633" max="5633" width="5.7109375" style="2" customWidth="1"/>
    <col min="5634" max="5634" width="31.5703125" style="2" customWidth="1"/>
    <col min="5635" max="5635" width="14.85546875" style="2" customWidth="1"/>
    <col min="5636" max="5636" width="8.140625" style="2" customWidth="1"/>
    <col min="5637" max="5637" width="26.28515625" style="2" customWidth="1"/>
    <col min="5638" max="5638" width="11.5703125" style="2" customWidth="1"/>
    <col min="5639" max="5888" width="9.140625" style="2"/>
    <col min="5889" max="5889" width="5.7109375" style="2" customWidth="1"/>
    <col min="5890" max="5890" width="31.5703125" style="2" customWidth="1"/>
    <col min="5891" max="5891" width="14.85546875" style="2" customWidth="1"/>
    <col min="5892" max="5892" width="8.140625" style="2" customWidth="1"/>
    <col min="5893" max="5893" width="26.28515625" style="2" customWidth="1"/>
    <col min="5894" max="5894" width="11.5703125" style="2" customWidth="1"/>
    <col min="5895" max="6144" width="9.140625" style="2"/>
    <col min="6145" max="6145" width="5.7109375" style="2" customWidth="1"/>
    <col min="6146" max="6146" width="31.5703125" style="2" customWidth="1"/>
    <col min="6147" max="6147" width="14.85546875" style="2" customWidth="1"/>
    <col min="6148" max="6148" width="8.140625" style="2" customWidth="1"/>
    <col min="6149" max="6149" width="26.28515625" style="2" customWidth="1"/>
    <col min="6150" max="6150" width="11.5703125" style="2" customWidth="1"/>
    <col min="6151" max="6400" width="9.140625" style="2"/>
    <col min="6401" max="6401" width="5.7109375" style="2" customWidth="1"/>
    <col min="6402" max="6402" width="31.5703125" style="2" customWidth="1"/>
    <col min="6403" max="6403" width="14.85546875" style="2" customWidth="1"/>
    <col min="6404" max="6404" width="8.140625" style="2" customWidth="1"/>
    <col min="6405" max="6405" width="26.28515625" style="2" customWidth="1"/>
    <col min="6406" max="6406" width="11.5703125" style="2" customWidth="1"/>
    <col min="6407" max="6656" width="9.140625" style="2"/>
    <col min="6657" max="6657" width="5.7109375" style="2" customWidth="1"/>
    <col min="6658" max="6658" width="31.5703125" style="2" customWidth="1"/>
    <col min="6659" max="6659" width="14.85546875" style="2" customWidth="1"/>
    <col min="6660" max="6660" width="8.140625" style="2" customWidth="1"/>
    <col min="6661" max="6661" width="26.28515625" style="2" customWidth="1"/>
    <col min="6662" max="6662" width="11.5703125" style="2" customWidth="1"/>
    <col min="6663" max="6912" width="9.140625" style="2"/>
    <col min="6913" max="6913" width="5.7109375" style="2" customWidth="1"/>
    <col min="6914" max="6914" width="31.5703125" style="2" customWidth="1"/>
    <col min="6915" max="6915" width="14.85546875" style="2" customWidth="1"/>
    <col min="6916" max="6916" width="8.140625" style="2" customWidth="1"/>
    <col min="6917" max="6917" width="26.28515625" style="2" customWidth="1"/>
    <col min="6918" max="6918" width="11.5703125" style="2" customWidth="1"/>
    <col min="6919" max="7168" width="9.140625" style="2"/>
    <col min="7169" max="7169" width="5.7109375" style="2" customWidth="1"/>
    <col min="7170" max="7170" width="31.5703125" style="2" customWidth="1"/>
    <col min="7171" max="7171" width="14.85546875" style="2" customWidth="1"/>
    <col min="7172" max="7172" width="8.140625" style="2" customWidth="1"/>
    <col min="7173" max="7173" width="26.28515625" style="2" customWidth="1"/>
    <col min="7174" max="7174" width="11.5703125" style="2" customWidth="1"/>
    <col min="7175" max="7424" width="9.140625" style="2"/>
    <col min="7425" max="7425" width="5.7109375" style="2" customWidth="1"/>
    <col min="7426" max="7426" width="31.5703125" style="2" customWidth="1"/>
    <col min="7427" max="7427" width="14.85546875" style="2" customWidth="1"/>
    <col min="7428" max="7428" width="8.140625" style="2" customWidth="1"/>
    <col min="7429" max="7429" width="26.28515625" style="2" customWidth="1"/>
    <col min="7430" max="7430" width="11.5703125" style="2" customWidth="1"/>
    <col min="7431" max="7680" width="9.140625" style="2"/>
    <col min="7681" max="7681" width="5.7109375" style="2" customWidth="1"/>
    <col min="7682" max="7682" width="31.5703125" style="2" customWidth="1"/>
    <col min="7683" max="7683" width="14.85546875" style="2" customWidth="1"/>
    <col min="7684" max="7684" width="8.140625" style="2" customWidth="1"/>
    <col min="7685" max="7685" width="26.28515625" style="2" customWidth="1"/>
    <col min="7686" max="7686" width="11.5703125" style="2" customWidth="1"/>
    <col min="7687" max="7936" width="9.140625" style="2"/>
    <col min="7937" max="7937" width="5.7109375" style="2" customWidth="1"/>
    <col min="7938" max="7938" width="31.5703125" style="2" customWidth="1"/>
    <col min="7939" max="7939" width="14.85546875" style="2" customWidth="1"/>
    <col min="7940" max="7940" width="8.140625" style="2" customWidth="1"/>
    <col min="7941" max="7941" width="26.28515625" style="2" customWidth="1"/>
    <col min="7942" max="7942" width="11.5703125" style="2" customWidth="1"/>
    <col min="7943" max="8192" width="9.140625" style="2"/>
    <col min="8193" max="8193" width="5.7109375" style="2" customWidth="1"/>
    <col min="8194" max="8194" width="31.5703125" style="2" customWidth="1"/>
    <col min="8195" max="8195" width="14.85546875" style="2" customWidth="1"/>
    <col min="8196" max="8196" width="8.140625" style="2" customWidth="1"/>
    <col min="8197" max="8197" width="26.28515625" style="2" customWidth="1"/>
    <col min="8198" max="8198" width="11.5703125" style="2" customWidth="1"/>
    <col min="8199" max="8448" width="9.140625" style="2"/>
    <col min="8449" max="8449" width="5.7109375" style="2" customWidth="1"/>
    <col min="8450" max="8450" width="31.5703125" style="2" customWidth="1"/>
    <col min="8451" max="8451" width="14.85546875" style="2" customWidth="1"/>
    <col min="8452" max="8452" width="8.140625" style="2" customWidth="1"/>
    <col min="8453" max="8453" width="26.28515625" style="2" customWidth="1"/>
    <col min="8454" max="8454" width="11.5703125" style="2" customWidth="1"/>
    <col min="8455" max="8704" width="9.140625" style="2"/>
    <col min="8705" max="8705" width="5.7109375" style="2" customWidth="1"/>
    <col min="8706" max="8706" width="31.5703125" style="2" customWidth="1"/>
    <col min="8707" max="8707" width="14.85546875" style="2" customWidth="1"/>
    <col min="8708" max="8708" width="8.140625" style="2" customWidth="1"/>
    <col min="8709" max="8709" width="26.28515625" style="2" customWidth="1"/>
    <col min="8710" max="8710" width="11.5703125" style="2" customWidth="1"/>
    <col min="8711" max="8960" width="9.140625" style="2"/>
    <col min="8961" max="8961" width="5.7109375" style="2" customWidth="1"/>
    <col min="8962" max="8962" width="31.5703125" style="2" customWidth="1"/>
    <col min="8963" max="8963" width="14.85546875" style="2" customWidth="1"/>
    <col min="8964" max="8964" width="8.140625" style="2" customWidth="1"/>
    <col min="8965" max="8965" width="26.28515625" style="2" customWidth="1"/>
    <col min="8966" max="8966" width="11.5703125" style="2" customWidth="1"/>
    <col min="8967" max="9216" width="9.140625" style="2"/>
    <col min="9217" max="9217" width="5.7109375" style="2" customWidth="1"/>
    <col min="9218" max="9218" width="31.5703125" style="2" customWidth="1"/>
    <col min="9219" max="9219" width="14.85546875" style="2" customWidth="1"/>
    <col min="9220" max="9220" width="8.140625" style="2" customWidth="1"/>
    <col min="9221" max="9221" width="26.28515625" style="2" customWidth="1"/>
    <col min="9222" max="9222" width="11.5703125" style="2" customWidth="1"/>
    <col min="9223" max="9472" width="9.140625" style="2"/>
    <col min="9473" max="9473" width="5.7109375" style="2" customWidth="1"/>
    <col min="9474" max="9474" width="31.5703125" style="2" customWidth="1"/>
    <col min="9475" max="9475" width="14.85546875" style="2" customWidth="1"/>
    <col min="9476" max="9476" width="8.140625" style="2" customWidth="1"/>
    <col min="9477" max="9477" width="26.28515625" style="2" customWidth="1"/>
    <col min="9478" max="9478" width="11.5703125" style="2" customWidth="1"/>
    <col min="9479" max="9728" width="9.140625" style="2"/>
    <col min="9729" max="9729" width="5.7109375" style="2" customWidth="1"/>
    <col min="9730" max="9730" width="31.5703125" style="2" customWidth="1"/>
    <col min="9731" max="9731" width="14.85546875" style="2" customWidth="1"/>
    <col min="9732" max="9732" width="8.140625" style="2" customWidth="1"/>
    <col min="9733" max="9733" width="26.28515625" style="2" customWidth="1"/>
    <col min="9734" max="9734" width="11.5703125" style="2" customWidth="1"/>
    <col min="9735" max="9984" width="9.140625" style="2"/>
    <col min="9985" max="9985" width="5.7109375" style="2" customWidth="1"/>
    <col min="9986" max="9986" width="31.5703125" style="2" customWidth="1"/>
    <col min="9987" max="9987" width="14.85546875" style="2" customWidth="1"/>
    <col min="9988" max="9988" width="8.140625" style="2" customWidth="1"/>
    <col min="9989" max="9989" width="26.28515625" style="2" customWidth="1"/>
    <col min="9990" max="9990" width="11.5703125" style="2" customWidth="1"/>
    <col min="9991" max="10240" width="9.140625" style="2"/>
    <col min="10241" max="10241" width="5.7109375" style="2" customWidth="1"/>
    <col min="10242" max="10242" width="31.5703125" style="2" customWidth="1"/>
    <col min="10243" max="10243" width="14.85546875" style="2" customWidth="1"/>
    <col min="10244" max="10244" width="8.140625" style="2" customWidth="1"/>
    <col min="10245" max="10245" width="26.28515625" style="2" customWidth="1"/>
    <col min="10246" max="10246" width="11.5703125" style="2" customWidth="1"/>
    <col min="10247" max="10496" width="9.140625" style="2"/>
    <col min="10497" max="10497" width="5.7109375" style="2" customWidth="1"/>
    <col min="10498" max="10498" width="31.5703125" style="2" customWidth="1"/>
    <col min="10499" max="10499" width="14.85546875" style="2" customWidth="1"/>
    <col min="10500" max="10500" width="8.140625" style="2" customWidth="1"/>
    <col min="10501" max="10501" width="26.28515625" style="2" customWidth="1"/>
    <col min="10502" max="10502" width="11.5703125" style="2" customWidth="1"/>
    <col min="10503" max="10752" width="9.140625" style="2"/>
    <col min="10753" max="10753" width="5.7109375" style="2" customWidth="1"/>
    <col min="10754" max="10754" width="31.5703125" style="2" customWidth="1"/>
    <col min="10755" max="10755" width="14.85546875" style="2" customWidth="1"/>
    <col min="10756" max="10756" width="8.140625" style="2" customWidth="1"/>
    <col min="10757" max="10757" width="26.28515625" style="2" customWidth="1"/>
    <col min="10758" max="10758" width="11.5703125" style="2" customWidth="1"/>
    <col min="10759" max="11008" width="9.140625" style="2"/>
    <col min="11009" max="11009" width="5.7109375" style="2" customWidth="1"/>
    <col min="11010" max="11010" width="31.5703125" style="2" customWidth="1"/>
    <col min="11011" max="11011" width="14.85546875" style="2" customWidth="1"/>
    <col min="11012" max="11012" width="8.140625" style="2" customWidth="1"/>
    <col min="11013" max="11013" width="26.28515625" style="2" customWidth="1"/>
    <col min="11014" max="11014" width="11.5703125" style="2" customWidth="1"/>
    <col min="11015" max="11264" width="9.140625" style="2"/>
    <col min="11265" max="11265" width="5.7109375" style="2" customWidth="1"/>
    <col min="11266" max="11266" width="31.5703125" style="2" customWidth="1"/>
    <col min="11267" max="11267" width="14.85546875" style="2" customWidth="1"/>
    <col min="11268" max="11268" width="8.140625" style="2" customWidth="1"/>
    <col min="11269" max="11269" width="26.28515625" style="2" customWidth="1"/>
    <col min="11270" max="11270" width="11.5703125" style="2" customWidth="1"/>
    <col min="11271" max="11520" width="9.140625" style="2"/>
    <col min="11521" max="11521" width="5.7109375" style="2" customWidth="1"/>
    <col min="11522" max="11522" width="31.5703125" style="2" customWidth="1"/>
    <col min="11523" max="11523" width="14.85546875" style="2" customWidth="1"/>
    <col min="11524" max="11524" width="8.140625" style="2" customWidth="1"/>
    <col min="11525" max="11525" width="26.28515625" style="2" customWidth="1"/>
    <col min="11526" max="11526" width="11.5703125" style="2" customWidth="1"/>
    <col min="11527" max="11776" width="9.140625" style="2"/>
    <col min="11777" max="11777" width="5.7109375" style="2" customWidth="1"/>
    <col min="11778" max="11778" width="31.5703125" style="2" customWidth="1"/>
    <col min="11779" max="11779" width="14.85546875" style="2" customWidth="1"/>
    <col min="11780" max="11780" width="8.140625" style="2" customWidth="1"/>
    <col min="11781" max="11781" width="26.28515625" style="2" customWidth="1"/>
    <col min="11782" max="11782" width="11.5703125" style="2" customWidth="1"/>
    <col min="11783" max="12032" width="9.140625" style="2"/>
    <col min="12033" max="12033" width="5.7109375" style="2" customWidth="1"/>
    <col min="12034" max="12034" width="31.5703125" style="2" customWidth="1"/>
    <col min="12035" max="12035" width="14.85546875" style="2" customWidth="1"/>
    <col min="12036" max="12036" width="8.140625" style="2" customWidth="1"/>
    <col min="12037" max="12037" width="26.28515625" style="2" customWidth="1"/>
    <col min="12038" max="12038" width="11.5703125" style="2" customWidth="1"/>
    <col min="12039" max="12288" width="9.140625" style="2"/>
    <col min="12289" max="12289" width="5.7109375" style="2" customWidth="1"/>
    <col min="12290" max="12290" width="31.5703125" style="2" customWidth="1"/>
    <col min="12291" max="12291" width="14.85546875" style="2" customWidth="1"/>
    <col min="12292" max="12292" width="8.140625" style="2" customWidth="1"/>
    <col min="12293" max="12293" width="26.28515625" style="2" customWidth="1"/>
    <col min="12294" max="12294" width="11.5703125" style="2" customWidth="1"/>
    <col min="12295" max="12544" width="9.140625" style="2"/>
    <col min="12545" max="12545" width="5.7109375" style="2" customWidth="1"/>
    <col min="12546" max="12546" width="31.5703125" style="2" customWidth="1"/>
    <col min="12547" max="12547" width="14.85546875" style="2" customWidth="1"/>
    <col min="12548" max="12548" width="8.140625" style="2" customWidth="1"/>
    <col min="12549" max="12549" width="26.28515625" style="2" customWidth="1"/>
    <col min="12550" max="12550" width="11.5703125" style="2" customWidth="1"/>
    <col min="12551" max="12800" width="9.140625" style="2"/>
    <col min="12801" max="12801" width="5.7109375" style="2" customWidth="1"/>
    <col min="12802" max="12802" width="31.5703125" style="2" customWidth="1"/>
    <col min="12803" max="12803" width="14.85546875" style="2" customWidth="1"/>
    <col min="12804" max="12804" width="8.140625" style="2" customWidth="1"/>
    <col min="12805" max="12805" width="26.28515625" style="2" customWidth="1"/>
    <col min="12806" max="12806" width="11.5703125" style="2" customWidth="1"/>
    <col min="12807" max="13056" width="9.140625" style="2"/>
    <col min="13057" max="13057" width="5.7109375" style="2" customWidth="1"/>
    <col min="13058" max="13058" width="31.5703125" style="2" customWidth="1"/>
    <col min="13059" max="13059" width="14.85546875" style="2" customWidth="1"/>
    <col min="13060" max="13060" width="8.140625" style="2" customWidth="1"/>
    <col min="13061" max="13061" width="26.28515625" style="2" customWidth="1"/>
    <col min="13062" max="13062" width="11.5703125" style="2" customWidth="1"/>
    <col min="13063" max="13312" width="9.140625" style="2"/>
    <col min="13313" max="13313" width="5.7109375" style="2" customWidth="1"/>
    <col min="13314" max="13314" width="31.5703125" style="2" customWidth="1"/>
    <col min="13315" max="13315" width="14.85546875" style="2" customWidth="1"/>
    <col min="13316" max="13316" width="8.140625" style="2" customWidth="1"/>
    <col min="13317" max="13317" width="26.28515625" style="2" customWidth="1"/>
    <col min="13318" max="13318" width="11.5703125" style="2" customWidth="1"/>
    <col min="13319" max="13568" width="9.140625" style="2"/>
    <col min="13569" max="13569" width="5.7109375" style="2" customWidth="1"/>
    <col min="13570" max="13570" width="31.5703125" style="2" customWidth="1"/>
    <col min="13571" max="13571" width="14.85546875" style="2" customWidth="1"/>
    <col min="13572" max="13572" width="8.140625" style="2" customWidth="1"/>
    <col min="13573" max="13573" width="26.28515625" style="2" customWidth="1"/>
    <col min="13574" max="13574" width="11.5703125" style="2" customWidth="1"/>
    <col min="13575" max="13824" width="9.140625" style="2"/>
    <col min="13825" max="13825" width="5.7109375" style="2" customWidth="1"/>
    <col min="13826" max="13826" width="31.5703125" style="2" customWidth="1"/>
    <col min="13827" max="13827" width="14.85546875" style="2" customWidth="1"/>
    <col min="13828" max="13828" width="8.140625" style="2" customWidth="1"/>
    <col min="13829" max="13829" width="26.28515625" style="2" customWidth="1"/>
    <col min="13830" max="13830" width="11.5703125" style="2" customWidth="1"/>
    <col min="13831" max="14080" width="9.140625" style="2"/>
    <col min="14081" max="14081" width="5.7109375" style="2" customWidth="1"/>
    <col min="14082" max="14082" width="31.5703125" style="2" customWidth="1"/>
    <col min="14083" max="14083" width="14.85546875" style="2" customWidth="1"/>
    <col min="14084" max="14084" width="8.140625" style="2" customWidth="1"/>
    <col min="14085" max="14085" width="26.28515625" style="2" customWidth="1"/>
    <col min="14086" max="14086" width="11.5703125" style="2" customWidth="1"/>
    <col min="14087" max="14336" width="9.140625" style="2"/>
    <col min="14337" max="14337" width="5.7109375" style="2" customWidth="1"/>
    <col min="14338" max="14338" width="31.5703125" style="2" customWidth="1"/>
    <col min="14339" max="14339" width="14.85546875" style="2" customWidth="1"/>
    <col min="14340" max="14340" width="8.140625" style="2" customWidth="1"/>
    <col min="14341" max="14341" width="26.28515625" style="2" customWidth="1"/>
    <col min="14342" max="14342" width="11.5703125" style="2" customWidth="1"/>
    <col min="14343" max="14592" width="9.140625" style="2"/>
    <col min="14593" max="14593" width="5.7109375" style="2" customWidth="1"/>
    <col min="14594" max="14594" width="31.5703125" style="2" customWidth="1"/>
    <col min="14595" max="14595" width="14.85546875" style="2" customWidth="1"/>
    <col min="14596" max="14596" width="8.140625" style="2" customWidth="1"/>
    <col min="14597" max="14597" width="26.28515625" style="2" customWidth="1"/>
    <col min="14598" max="14598" width="11.5703125" style="2" customWidth="1"/>
    <col min="14599" max="14848" width="9.140625" style="2"/>
    <col min="14849" max="14849" width="5.7109375" style="2" customWidth="1"/>
    <col min="14850" max="14850" width="31.5703125" style="2" customWidth="1"/>
    <col min="14851" max="14851" width="14.85546875" style="2" customWidth="1"/>
    <col min="14852" max="14852" width="8.140625" style="2" customWidth="1"/>
    <col min="14853" max="14853" width="26.28515625" style="2" customWidth="1"/>
    <col min="14854" max="14854" width="11.5703125" style="2" customWidth="1"/>
    <col min="14855" max="15104" width="9.140625" style="2"/>
    <col min="15105" max="15105" width="5.7109375" style="2" customWidth="1"/>
    <col min="15106" max="15106" width="31.5703125" style="2" customWidth="1"/>
    <col min="15107" max="15107" width="14.85546875" style="2" customWidth="1"/>
    <col min="15108" max="15108" width="8.140625" style="2" customWidth="1"/>
    <col min="15109" max="15109" width="26.28515625" style="2" customWidth="1"/>
    <col min="15110" max="15110" width="11.5703125" style="2" customWidth="1"/>
    <col min="15111" max="15360" width="9.140625" style="2"/>
    <col min="15361" max="15361" width="5.7109375" style="2" customWidth="1"/>
    <col min="15362" max="15362" width="31.5703125" style="2" customWidth="1"/>
    <col min="15363" max="15363" width="14.85546875" style="2" customWidth="1"/>
    <col min="15364" max="15364" width="8.140625" style="2" customWidth="1"/>
    <col min="15365" max="15365" width="26.28515625" style="2" customWidth="1"/>
    <col min="15366" max="15366" width="11.5703125" style="2" customWidth="1"/>
    <col min="15367" max="15616" width="9.140625" style="2"/>
    <col min="15617" max="15617" width="5.7109375" style="2" customWidth="1"/>
    <col min="15618" max="15618" width="31.5703125" style="2" customWidth="1"/>
    <col min="15619" max="15619" width="14.85546875" style="2" customWidth="1"/>
    <col min="15620" max="15620" width="8.140625" style="2" customWidth="1"/>
    <col min="15621" max="15621" width="26.28515625" style="2" customWidth="1"/>
    <col min="15622" max="15622" width="11.5703125" style="2" customWidth="1"/>
    <col min="15623" max="15872" width="9.140625" style="2"/>
    <col min="15873" max="15873" width="5.7109375" style="2" customWidth="1"/>
    <col min="15874" max="15874" width="31.5703125" style="2" customWidth="1"/>
    <col min="15875" max="15875" width="14.85546875" style="2" customWidth="1"/>
    <col min="15876" max="15876" width="8.140625" style="2" customWidth="1"/>
    <col min="15877" max="15877" width="26.28515625" style="2" customWidth="1"/>
    <col min="15878" max="15878" width="11.5703125" style="2" customWidth="1"/>
    <col min="15879" max="16128" width="9.140625" style="2"/>
    <col min="16129" max="16129" width="5.7109375" style="2" customWidth="1"/>
    <col min="16130" max="16130" width="31.5703125" style="2" customWidth="1"/>
    <col min="16131" max="16131" width="14.85546875" style="2" customWidth="1"/>
    <col min="16132" max="16132" width="8.140625" style="2" customWidth="1"/>
    <col min="16133" max="16133" width="26.28515625" style="2" customWidth="1"/>
    <col min="16134" max="16134" width="11.5703125" style="2" customWidth="1"/>
    <col min="16135" max="16384" width="9.140625" style="2"/>
  </cols>
  <sheetData>
    <row r="2" spans="1:7" ht="18.75" customHeight="1"/>
    <row r="3" spans="1:7" ht="17.25" customHeight="1">
      <c r="A3" s="1" t="s">
        <v>0</v>
      </c>
      <c r="B3" s="1"/>
      <c r="C3" s="1"/>
      <c r="D3" s="1"/>
      <c r="E3" s="1"/>
      <c r="F3" s="1"/>
    </row>
    <row r="4" spans="1:7" ht="48" customHeight="1">
      <c r="A4" s="4" t="s">
        <v>65</v>
      </c>
      <c r="B4" s="4"/>
      <c r="C4" s="4"/>
      <c r="D4" s="4"/>
      <c r="E4" s="4"/>
      <c r="F4" s="4"/>
    </row>
    <row r="5" spans="1:7" ht="15.75" thickBot="1">
      <c r="A5" s="5" t="s">
        <v>1</v>
      </c>
      <c r="B5" s="5"/>
      <c r="C5" s="5"/>
      <c r="D5" s="5"/>
      <c r="E5" s="5"/>
      <c r="F5" s="5"/>
    </row>
    <row r="6" spans="1:7">
      <c r="A6" s="6" t="s">
        <v>2</v>
      </c>
      <c r="B6" s="7" t="s">
        <v>3</v>
      </c>
      <c r="C6" s="7"/>
      <c r="D6" s="7"/>
      <c r="E6" s="7"/>
      <c r="F6" s="8" t="s">
        <v>4</v>
      </c>
    </row>
    <row r="7" spans="1:7" ht="15" customHeight="1">
      <c r="A7" s="9">
        <v>1</v>
      </c>
      <c r="B7" s="10" t="s">
        <v>5</v>
      </c>
      <c r="C7" s="10"/>
      <c r="D7" s="10"/>
      <c r="E7" s="10"/>
      <c r="F7" s="11"/>
    </row>
    <row r="8" spans="1:7" ht="15" customHeight="1">
      <c r="A8" s="9"/>
      <c r="B8" s="12" t="s">
        <v>50</v>
      </c>
      <c r="C8" s="12"/>
      <c r="D8" s="12"/>
      <c r="E8" s="12"/>
      <c r="F8" s="13">
        <v>1303.44</v>
      </c>
    </row>
    <row r="9" spans="1:7" ht="15" customHeight="1">
      <c r="A9" s="9"/>
      <c r="B9" s="12" t="s">
        <v>66</v>
      </c>
      <c r="C9" s="12"/>
      <c r="D9" s="12"/>
      <c r="E9" s="12"/>
      <c r="F9" s="13">
        <v>1295.1300000000001</v>
      </c>
    </row>
    <row r="10" spans="1:7" ht="15" customHeight="1">
      <c r="A10" s="9"/>
      <c r="B10" s="14" t="s">
        <v>6</v>
      </c>
      <c r="C10" s="15"/>
      <c r="D10" s="15"/>
      <c r="E10" s="16"/>
      <c r="F10" s="17">
        <v>1277.17</v>
      </c>
    </row>
    <row r="11" spans="1:7" ht="15" customHeight="1">
      <c r="A11" s="9">
        <v>2</v>
      </c>
      <c r="B11" s="18" t="s">
        <v>7</v>
      </c>
      <c r="C11" s="19"/>
      <c r="D11" s="19"/>
      <c r="E11" s="19"/>
      <c r="F11" s="17">
        <f>F12+F13</f>
        <v>1172.54</v>
      </c>
    </row>
    <row r="12" spans="1:7" ht="15" customHeight="1">
      <c r="A12" s="9"/>
      <c r="B12" s="20" t="s">
        <v>8</v>
      </c>
      <c r="C12" s="21"/>
      <c r="D12" s="21"/>
      <c r="E12" s="22"/>
      <c r="F12" s="110">
        <f>F25+F36+F38+F40+F43+F44+F45+F42+F41-F43+F33+F44+F34</f>
        <v>208.94</v>
      </c>
    </row>
    <row r="13" spans="1:7" ht="15" customHeight="1">
      <c r="A13" s="9">
        <v>3</v>
      </c>
      <c r="B13" s="23" t="s">
        <v>9</v>
      </c>
      <c r="C13" s="23"/>
      <c r="D13" s="23"/>
      <c r="E13" s="23"/>
      <c r="F13" s="17">
        <f>F14+F15+F19+F20+F21+F22+F26+F27+F28+F30+F35+F40+F42+F41+F34</f>
        <v>963.6</v>
      </c>
    </row>
    <row r="14" spans="1:7" ht="15" customHeight="1">
      <c r="A14" s="9"/>
      <c r="B14" s="24" t="s">
        <v>10</v>
      </c>
      <c r="C14" s="24"/>
      <c r="D14" s="24"/>
      <c r="E14" s="24"/>
      <c r="F14" s="39">
        <f>F74</f>
        <v>452.41999999999996</v>
      </c>
    </row>
    <row r="15" spans="1:7" ht="15" customHeight="1">
      <c r="A15" s="9"/>
      <c r="B15" s="10" t="s">
        <v>11</v>
      </c>
      <c r="C15" s="25"/>
      <c r="D15" s="25"/>
      <c r="E15" s="25"/>
      <c r="F15" s="111">
        <f>F67</f>
        <v>40.840000000000003</v>
      </c>
      <c r="G15" s="26"/>
    </row>
    <row r="16" spans="1:7" ht="15" customHeight="1">
      <c r="A16" s="9"/>
      <c r="B16" s="27" t="s">
        <v>12</v>
      </c>
      <c r="C16" s="28"/>
      <c r="D16" s="28"/>
      <c r="E16" s="29"/>
      <c r="F16" s="17">
        <v>226.33</v>
      </c>
    </row>
    <row r="17" spans="1:7" ht="15" customHeight="1">
      <c r="A17" s="9"/>
      <c r="B17" s="27" t="s">
        <v>13</v>
      </c>
      <c r="C17" s="28"/>
      <c r="D17" s="28"/>
      <c r="E17" s="29"/>
      <c r="F17" s="17">
        <v>12.61</v>
      </c>
    </row>
    <row r="18" spans="1:7" ht="15" customHeight="1">
      <c r="A18" s="9"/>
      <c r="B18" s="30" t="s">
        <v>14</v>
      </c>
      <c r="C18" s="31"/>
      <c r="D18" s="31"/>
      <c r="E18" s="32"/>
      <c r="F18" s="13"/>
    </row>
    <row r="19" spans="1:7" ht="15" customHeight="1">
      <c r="A19" s="9"/>
      <c r="B19" s="33" t="s">
        <v>15</v>
      </c>
      <c r="C19" s="33"/>
      <c r="D19" s="33"/>
      <c r="E19" s="33"/>
      <c r="F19" s="39">
        <v>74.53</v>
      </c>
    </row>
    <row r="20" spans="1:7" ht="27" customHeight="1">
      <c r="A20" s="9"/>
      <c r="B20" s="33" t="s">
        <v>16</v>
      </c>
      <c r="C20" s="33"/>
      <c r="D20" s="33"/>
      <c r="E20" s="33"/>
      <c r="F20" s="39">
        <v>64.87</v>
      </c>
    </row>
    <row r="21" spans="1:7">
      <c r="A21" s="9"/>
      <c r="B21" s="33" t="s">
        <v>17</v>
      </c>
      <c r="C21" s="33"/>
      <c r="D21" s="33"/>
      <c r="E21" s="33"/>
      <c r="F21" s="39">
        <v>71.260000000000005</v>
      </c>
    </row>
    <row r="22" spans="1:7" ht="15" customHeight="1">
      <c r="A22" s="9"/>
      <c r="B22" s="112" t="s">
        <v>67</v>
      </c>
      <c r="C22" s="113"/>
      <c r="D22" s="113"/>
      <c r="E22" s="114"/>
      <c r="F22" s="39">
        <v>131.41</v>
      </c>
    </row>
    <row r="23" spans="1:7" ht="18.75" customHeight="1">
      <c r="A23" s="9"/>
      <c r="B23" s="34" t="s">
        <v>18</v>
      </c>
      <c r="C23" s="35"/>
      <c r="D23" s="35"/>
      <c r="E23" s="36"/>
      <c r="F23" s="37">
        <f>131.31-12.5</f>
        <v>118.81</v>
      </c>
    </row>
    <row r="24" spans="1:7" ht="15" customHeight="1">
      <c r="A24" s="9"/>
      <c r="B24" s="34" t="s">
        <v>19</v>
      </c>
      <c r="C24" s="35"/>
      <c r="D24" s="35"/>
      <c r="E24" s="36"/>
      <c r="F24" s="37">
        <v>188.91</v>
      </c>
      <c r="G24" s="58"/>
    </row>
    <row r="25" spans="1:7">
      <c r="A25" s="9"/>
      <c r="B25" s="38" t="s">
        <v>51</v>
      </c>
      <c r="C25" s="38"/>
      <c r="D25" s="38"/>
      <c r="E25" s="38"/>
      <c r="F25" s="39">
        <v>46.46</v>
      </c>
    </row>
    <row r="26" spans="1:7" ht="15" customHeight="1">
      <c r="A26" s="9"/>
      <c r="B26" s="98" t="s">
        <v>46</v>
      </c>
      <c r="C26" s="99"/>
      <c r="D26" s="99"/>
      <c r="E26" s="100"/>
      <c r="F26" s="39">
        <v>17.989999999999998</v>
      </c>
    </row>
    <row r="27" spans="1:7" ht="17.25" customHeight="1">
      <c r="A27" s="9"/>
      <c r="B27" s="101" t="s">
        <v>47</v>
      </c>
      <c r="C27" s="102"/>
      <c r="D27" s="102"/>
      <c r="E27" s="103"/>
      <c r="F27" s="39">
        <v>9.9700000000000006</v>
      </c>
    </row>
    <row r="28" spans="1:7" ht="15" customHeight="1">
      <c r="A28" s="9"/>
      <c r="B28" s="101" t="s">
        <v>52</v>
      </c>
      <c r="C28" s="102"/>
      <c r="D28" s="102"/>
      <c r="E28" s="103"/>
      <c r="F28" s="39">
        <v>9.94</v>
      </c>
    </row>
    <row r="29" spans="1:7" ht="18.75" customHeight="1">
      <c r="A29" s="9"/>
      <c r="B29" s="101" t="s">
        <v>68</v>
      </c>
      <c r="C29" s="102"/>
      <c r="D29" s="102"/>
      <c r="E29" s="103"/>
      <c r="F29" s="115">
        <v>6</v>
      </c>
    </row>
    <row r="30" spans="1:7" ht="15" customHeight="1">
      <c r="A30" s="9"/>
      <c r="B30" s="101" t="s">
        <v>69</v>
      </c>
      <c r="C30" s="102"/>
      <c r="D30" s="102"/>
      <c r="E30" s="103"/>
      <c r="F30" s="39">
        <v>10.9</v>
      </c>
    </row>
    <row r="31" spans="1:7">
      <c r="A31" s="9"/>
      <c r="B31" s="101" t="s">
        <v>70</v>
      </c>
      <c r="C31" s="102"/>
      <c r="D31" s="102"/>
      <c r="E31" s="103"/>
      <c r="F31" s="39">
        <v>0.38</v>
      </c>
    </row>
    <row r="32" spans="1:7" ht="15" customHeight="1">
      <c r="A32" s="9"/>
      <c r="B32" s="101" t="s">
        <v>71</v>
      </c>
      <c r="C32" s="102"/>
      <c r="D32" s="102"/>
      <c r="E32" s="103"/>
      <c r="F32" s="39">
        <v>0.83</v>
      </c>
    </row>
    <row r="33" spans="1:7" ht="15" customHeight="1">
      <c r="A33" s="9"/>
      <c r="B33" s="101" t="s">
        <v>53</v>
      </c>
      <c r="C33" s="102"/>
      <c r="D33" s="102"/>
      <c r="E33" s="103"/>
      <c r="F33" s="115">
        <v>9.3800000000000008</v>
      </c>
    </row>
    <row r="34" spans="1:7" ht="15" customHeight="1">
      <c r="A34" s="9"/>
      <c r="B34" s="101" t="s">
        <v>72</v>
      </c>
      <c r="C34" s="102"/>
      <c r="D34" s="102"/>
      <c r="E34" s="103"/>
      <c r="F34" s="115">
        <v>12.51</v>
      </c>
      <c r="G34" s="116"/>
    </row>
    <row r="35" spans="1:7" ht="15" customHeight="1">
      <c r="A35" s="9"/>
      <c r="B35" s="33" t="s">
        <v>20</v>
      </c>
      <c r="C35" s="33"/>
      <c r="D35" s="33"/>
      <c r="E35" s="33"/>
      <c r="F35" s="39">
        <v>24.19</v>
      </c>
    </row>
    <row r="36" spans="1:7">
      <c r="A36" s="9"/>
      <c r="B36" s="34" t="s">
        <v>48</v>
      </c>
      <c r="C36" s="35"/>
      <c r="D36" s="35"/>
      <c r="E36" s="36"/>
      <c r="F36" s="37">
        <v>66</v>
      </c>
    </row>
    <row r="37" spans="1:7" ht="15" customHeight="1">
      <c r="A37" s="9"/>
      <c r="B37" s="34" t="s">
        <v>21</v>
      </c>
      <c r="C37" s="35"/>
      <c r="D37" s="35"/>
      <c r="E37" s="36"/>
      <c r="F37" s="37">
        <v>109.17</v>
      </c>
      <c r="G37" s="58"/>
    </row>
    <row r="38" spans="1:7" ht="15" customHeight="1">
      <c r="A38" s="9"/>
      <c r="B38" s="40" t="s">
        <v>22</v>
      </c>
      <c r="C38" s="41"/>
      <c r="D38" s="41"/>
      <c r="E38" s="42"/>
      <c r="F38" s="37">
        <v>23.4</v>
      </c>
    </row>
    <row r="39" spans="1:7" ht="27" customHeight="1">
      <c r="A39" s="9"/>
      <c r="B39" s="34" t="s">
        <v>23</v>
      </c>
      <c r="C39" s="35"/>
      <c r="D39" s="35"/>
      <c r="E39" s="36"/>
      <c r="F39" s="37">
        <v>22.91</v>
      </c>
    </row>
    <row r="40" spans="1:7" ht="15.75" customHeight="1">
      <c r="A40" s="9"/>
      <c r="B40" s="30" t="s">
        <v>24</v>
      </c>
      <c r="C40" s="31"/>
      <c r="D40" s="31"/>
      <c r="E40" s="32"/>
      <c r="F40" s="39">
        <v>30</v>
      </c>
    </row>
    <row r="41" spans="1:7">
      <c r="A41" s="9"/>
      <c r="B41" s="104" t="s">
        <v>28</v>
      </c>
      <c r="C41" s="105"/>
      <c r="D41" s="105"/>
      <c r="E41" s="106"/>
      <c r="F41" s="39">
        <v>3.5</v>
      </c>
    </row>
    <row r="42" spans="1:7" ht="15" customHeight="1">
      <c r="A42" s="9"/>
      <c r="B42" s="30" t="s">
        <v>54</v>
      </c>
      <c r="C42" s="31"/>
      <c r="D42" s="31"/>
      <c r="E42" s="32"/>
      <c r="F42" s="39">
        <v>9.27</v>
      </c>
    </row>
    <row r="43" spans="1:7" ht="15" customHeight="1">
      <c r="A43" s="9"/>
      <c r="B43" s="30" t="s">
        <v>25</v>
      </c>
      <c r="C43" s="31"/>
      <c r="D43" s="31"/>
      <c r="E43" s="32"/>
      <c r="F43" s="39">
        <v>-1.23</v>
      </c>
    </row>
    <row r="44" spans="1:7">
      <c r="A44" s="9"/>
      <c r="B44" s="43" t="s">
        <v>55</v>
      </c>
      <c r="C44" s="44"/>
      <c r="D44" s="44"/>
      <c r="E44" s="45"/>
      <c r="F44" s="39"/>
    </row>
    <row r="45" spans="1:7" ht="15" customHeight="1">
      <c r="A45" s="9"/>
      <c r="B45" s="30" t="s">
        <v>49</v>
      </c>
      <c r="C45" s="31"/>
      <c r="D45" s="31"/>
      <c r="E45" s="32"/>
      <c r="F45" s="39">
        <v>8.42</v>
      </c>
    </row>
    <row r="46" spans="1:7">
      <c r="A46" s="9">
        <v>4</v>
      </c>
      <c r="B46" s="46" t="s">
        <v>73</v>
      </c>
      <c r="C46" s="46"/>
      <c r="D46" s="46"/>
      <c r="E46" s="46"/>
      <c r="F46" s="47">
        <v>1074.94</v>
      </c>
    </row>
    <row r="47" spans="1:7" ht="15" customHeight="1">
      <c r="A47" s="48"/>
      <c r="B47" s="50" t="s">
        <v>74</v>
      </c>
      <c r="C47" s="51"/>
      <c r="D47" s="51"/>
      <c r="E47" s="52"/>
      <c r="F47" s="49">
        <v>42.3</v>
      </c>
    </row>
    <row r="48" spans="1:7">
      <c r="A48" s="48">
        <v>6</v>
      </c>
      <c r="B48" s="53" t="s">
        <v>75</v>
      </c>
      <c r="C48" s="53"/>
      <c r="D48" s="53"/>
      <c r="E48" s="53"/>
      <c r="F48" s="49">
        <v>285.8</v>
      </c>
    </row>
    <row r="49" spans="1:7">
      <c r="A49" s="54">
        <v>7</v>
      </c>
      <c r="B49" s="53" t="s">
        <v>76</v>
      </c>
      <c r="C49" s="53"/>
      <c r="D49" s="53"/>
      <c r="E49" s="53"/>
      <c r="F49" s="55">
        <f>F47+F13-F46</f>
        <v>-69.040000000000077</v>
      </c>
    </row>
    <row r="50" spans="1:7" ht="15.75" thickBot="1">
      <c r="A50" s="56">
        <v>8</v>
      </c>
      <c r="B50" s="53" t="s">
        <v>77</v>
      </c>
      <c r="C50" s="53"/>
      <c r="D50" s="53"/>
      <c r="E50" s="53"/>
      <c r="F50" s="57">
        <f>F48+F8-F9</f>
        <v>294.1099999999999</v>
      </c>
      <c r="G50" s="58"/>
    </row>
    <row r="51" spans="1:7" ht="15.75" thickBot="1">
      <c r="A51" s="59"/>
      <c r="B51" s="60"/>
      <c r="C51" s="60"/>
      <c r="D51" s="60"/>
      <c r="E51" s="61" t="s">
        <v>26</v>
      </c>
      <c r="F51" s="61"/>
    </row>
    <row r="52" spans="1:7" ht="15" customHeight="1">
      <c r="A52" s="6" t="s">
        <v>2</v>
      </c>
      <c r="B52" s="62" t="s">
        <v>78</v>
      </c>
      <c r="C52" s="62"/>
      <c r="D52" s="62"/>
      <c r="E52" s="62"/>
      <c r="F52" s="63" t="s">
        <v>4</v>
      </c>
    </row>
    <row r="53" spans="1:7">
      <c r="A53" s="9">
        <v>1</v>
      </c>
      <c r="B53" s="64" t="s">
        <v>79</v>
      </c>
      <c r="C53" s="64"/>
      <c r="D53" s="64"/>
      <c r="E53" s="64"/>
      <c r="F53" s="65">
        <v>3.5</v>
      </c>
    </row>
    <row r="54" spans="1:7">
      <c r="A54" s="66">
        <v>2</v>
      </c>
      <c r="B54" s="67" t="s">
        <v>27</v>
      </c>
      <c r="C54" s="68"/>
      <c r="D54" s="68"/>
      <c r="E54" s="69"/>
      <c r="F54" s="70">
        <v>2.33</v>
      </c>
    </row>
    <row r="55" spans="1:7" ht="15" customHeight="1">
      <c r="A55" s="66">
        <v>3</v>
      </c>
      <c r="B55" s="107" t="s">
        <v>80</v>
      </c>
      <c r="C55" s="108"/>
      <c r="D55" s="108"/>
      <c r="E55" s="109"/>
      <c r="F55" s="70">
        <v>8.0399999999999991</v>
      </c>
    </row>
    <row r="56" spans="1:7">
      <c r="A56" s="66">
        <v>4</v>
      </c>
      <c r="B56" s="67" t="s">
        <v>81</v>
      </c>
      <c r="C56" s="68"/>
      <c r="D56" s="68"/>
      <c r="E56" s="69"/>
      <c r="F56" s="70">
        <v>2.2400000000000002</v>
      </c>
    </row>
    <row r="57" spans="1:7">
      <c r="A57" s="66">
        <v>5</v>
      </c>
      <c r="B57" s="67" t="s">
        <v>82</v>
      </c>
      <c r="C57" s="68"/>
      <c r="D57" s="68"/>
      <c r="E57" s="69"/>
      <c r="F57" s="70">
        <v>24.73</v>
      </c>
    </row>
    <row r="58" spans="1:7" ht="15" customHeight="1">
      <c r="A58" s="66">
        <v>6</v>
      </c>
      <c r="B58" s="67" t="s">
        <v>56</v>
      </c>
      <c r="C58" s="68"/>
      <c r="D58" s="68"/>
      <c r="E58" s="69"/>
      <c r="F58" s="70"/>
    </row>
    <row r="59" spans="1:7" ht="15" customHeight="1">
      <c r="A59" s="66">
        <v>7</v>
      </c>
      <c r="B59" s="67" t="s">
        <v>57</v>
      </c>
      <c r="C59" s="68"/>
      <c r="D59" s="68"/>
      <c r="E59" s="69"/>
      <c r="F59" s="70"/>
    </row>
    <row r="60" spans="1:7" ht="27.75" customHeight="1">
      <c r="A60" s="66">
        <v>8</v>
      </c>
      <c r="B60" s="67" t="s">
        <v>58</v>
      </c>
      <c r="C60" s="68"/>
      <c r="D60" s="68"/>
      <c r="E60" s="69"/>
      <c r="F60" s="70"/>
    </row>
    <row r="61" spans="1:7" ht="15" customHeight="1">
      <c r="A61" s="66">
        <v>9</v>
      </c>
      <c r="B61" s="67" t="s">
        <v>27</v>
      </c>
      <c r="C61" s="68"/>
      <c r="D61" s="68"/>
      <c r="E61" s="69"/>
      <c r="F61" s="70"/>
    </row>
    <row r="62" spans="1:7" ht="15" customHeight="1">
      <c r="A62" s="66">
        <v>10</v>
      </c>
      <c r="B62" s="67" t="s">
        <v>59</v>
      </c>
      <c r="C62" s="68"/>
      <c r="D62" s="68"/>
      <c r="E62" s="69"/>
      <c r="F62" s="70"/>
    </row>
    <row r="63" spans="1:7" ht="15" customHeight="1">
      <c r="A63" s="66">
        <v>11</v>
      </c>
      <c r="B63" s="67" t="s">
        <v>60</v>
      </c>
      <c r="C63" s="68"/>
      <c r="D63" s="68"/>
      <c r="E63" s="69"/>
      <c r="F63" s="70"/>
    </row>
    <row r="64" spans="1:7" ht="15" customHeight="1">
      <c r="A64" s="66">
        <v>12</v>
      </c>
      <c r="B64" s="67" t="s">
        <v>61</v>
      </c>
      <c r="C64" s="68"/>
      <c r="D64" s="68"/>
      <c r="E64" s="69"/>
      <c r="F64" s="70"/>
    </row>
    <row r="65" spans="1:7" ht="15" customHeight="1">
      <c r="A65" s="66">
        <v>13</v>
      </c>
      <c r="B65" s="67" t="s">
        <v>62</v>
      </c>
      <c r="C65" s="68"/>
      <c r="D65" s="68"/>
      <c r="E65" s="69"/>
      <c r="F65" s="70"/>
    </row>
    <row r="66" spans="1:7" ht="15" customHeight="1">
      <c r="A66" s="66">
        <v>14</v>
      </c>
      <c r="B66" s="67" t="s">
        <v>63</v>
      </c>
      <c r="C66" s="68"/>
      <c r="D66" s="68"/>
      <c r="E66" s="69"/>
      <c r="F66" s="70"/>
    </row>
    <row r="67" spans="1:7" ht="24.75" customHeight="1" thickBot="1">
      <c r="A67" s="71"/>
      <c r="B67" s="72" t="s">
        <v>29</v>
      </c>
      <c r="C67" s="73"/>
      <c r="D67" s="73"/>
      <c r="E67" s="73"/>
      <c r="F67" s="74">
        <f>SUM(F53:F66)</f>
        <v>40.840000000000003</v>
      </c>
    </row>
    <row r="68" spans="1:7" ht="15" customHeight="1">
      <c r="A68" s="75" t="s">
        <v>30</v>
      </c>
      <c r="B68" s="75"/>
      <c r="C68" s="75"/>
      <c r="D68" s="75"/>
      <c r="E68" s="75"/>
      <c r="F68" s="75"/>
    </row>
    <row r="69" spans="1:7" ht="18" customHeight="1">
      <c r="A69" s="76" t="s">
        <v>2</v>
      </c>
      <c r="B69" s="77" t="s">
        <v>31</v>
      </c>
      <c r="C69" s="78"/>
      <c r="D69" s="78"/>
      <c r="E69" s="79"/>
      <c r="F69" s="80" t="s">
        <v>32</v>
      </c>
    </row>
    <row r="70" spans="1:7" ht="15.75" customHeight="1">
      <c r="A70" s="81">
        <v>1</v>
      </c>
      <c r="B70" s="82" t="s">
        <v>33</v>
      </c>
      <c r="C70" s="83"/>
      <c r="D70" s="83"/>
      <c r="E70" s="84"/>
      <c r="F70" s="85">
        <v>133.16</v>
      </c>
    </row>
    <row r="71" spans="1:7" ht="16.5" customHeight="1">
      <c r="A71" s="81">
        <v>2</v>
      </c>
      <c r="B71" s="82" t="s">
        <v>34</v>
      </c>
      <c r="C71" s="83"/>
      <c r="D71" s="83"/>
      <c r="E71" s="84"/>
      <c r="F71" s="85">
        <v>297.77999999999997</v>
      </c>
    </row>
    <row r="72" spans="1:7" ht="15" customHeight="1">
      <c r="A72" s="81">
        <v>4</v>
      </c>
      <c r="B72" s="82" t="s">
        <v>35</v>
      </c>
      <c r="C72" s="83"/>
      <c r="D72" s="83"/>
      <c r="E72" s="84"/>
      <c r="F72" s="85">
        <v>67.94</v>
      </c>
    </row>
    <row r="73" spans="1:7">
      <c r="A73" s="81">
        <v>5</v>
      </c>
      <c r="B73" s="82" t="s">
        <v>36</v>
      </c>
      <c r="C73" s="83"/>
      <c r="D73" s="83"/>
      <c r="E73" s="84"/>
      <c r="F73" s="85">
        <v>-46.46</v>
      </c>
    </row>
    <row r="74" spans="1:7" ht="18.75" customHeight="1">
      <c r="A74" s="77" t="s">
        <v>29</v>
      </c>
      <c r="B74" s="78"/>
      <c r="C74" s="78"/>
      <c r="D74" s="78"/>
      <c r="E74" s="79"/>
      <c r="F74" s="47">
        <f>F73+F71+F70+F72</f>
        <v>452.41999999999996</v>
      </c>
    </row>
    <row r="75" spans="1:7" ht="26.25" customHeight="1">
      <c r="A75" s="86" t="s">
        <v>37</v>
      </c>
      <c r="B75" s="86"/>
      <c r="C75" s="86"/>
      <c r="D75" s="86"/>
      <c r="E75" s="86"/>
      <c r="F75" s="86"/>
      <c r="G75" s="86"/>
    </row>
    <row r="76" spans="1:7" ht="15.75" customHeight="1">
      <c r="A76" s="87" t="s">
        <v>38</v>
      </c>
      <c r="B76" s="87"/>
      <c r="C76" s="88"/>
      <c r="D76" s="88"/>
      <c r="E76" s="88"/>
      <c r="F76" s="89"/>
      <c r="G76" s="90"/>
    </row>
    <row r="77" spans="1:7">
      <c r="A77" s="91" t="s">
        <v>83</v>
      </c>
      <c r="B77" s="91"/>
      <c r="C77" s="91"/>
      <c r="D77" s="91"/>
      <c r="E77" s="91"/>
      <c r="F77" s="91"/>
      <c r="G77" s="92"/>
    </row>
    <row r="78" spans="1:7">
      <c r="A78" s="91" t="s">
        <v>84</v>
      </c>
      <c r="B78" s="91"/>
      <c r="C78" s="91"/>
      <c r="D78" s="91"/>
      <c r="E78" s="91"/>
      <c r="F78" s="91"/>
      <c r="G78" s="92"/>
    </row>
    <row r="79" spans="1:7" ht="15" customHeight="1">
      <c r="A79" s="91" t="s">
        <v>85</v>
      </c>
      <c r="B79" s="91"/>
      <c r="C79" s="91"/>
      <c r="D79" s="91"/>
      <c r="E79" s="91"/>
      <c r="F79" s="91"/>
      <c r="G79" s="92"/>
    </row>
    <row r="80" spans="1:7" ht="15" customHeight="1">
      <c r="A80" s="91" t="s">
        <v>39</v>
      </c>
      <c r="B80" s="91"/>
      <c r="C80" s="91"/>
      <c r="D80" s="91"/>
      <c r="E80" s="91"/>
      <c r="F80" s="91"/>
      <c r="G80" s="92"/>
    </row>
    <row r="81" spans="1:7" ht="15" customHeight="1">
      <c r="A81" s="91" t="s">
        <v>40</v>
      </c>
      <c r="B81" s="91"/>
      <c r="C81" s="91"/>
      <c r="D81" s="91"/>
      <c r="E81" s="91"/>
      <c r="F81" s="91"/>
      <c r="G81" s="91"/>
    </row>
    <row r="82" spans="1:7" ht="24.75" customHeight="1">
      <c r="A82" s="91" t="s">
        <v>41</v>
      </c>
      <c r="B82" s="91"/>
      <c r="C82" s="91"/>
      <c r="D82" s="91"/>
      <c r="E82" s="91"/>
      <c r="F82" s="91"/>
      <c r="G82" s="91"/>
    </row>
    <row r="83" spans="1:7" ht="15" customHeight="1">
      <c r="A83" s="91" t="s">
        <v>42</v>
      </c>
      <c r="B83" s="91"/>
      <c r="C83" s="91"/>
      <c r="D83" s="91"/>
      <c r="E83" s="91"/>
      <c r="F83" s="91"/>
      <c r="G83" s="91"/>
    </row>
    <row r="84" spans="1:7" ht="25.5" customHeight="1">
      <c r="A84" s="91" t="s">
        <v>43</v>
      </c>
      <c r="B84" s="91"/>
      <c r="C84" s="91"/>
      <c r="D84" s="91"/>
      <c r="E84" s="91"/>
      <c r="F84" s="91"/>
      <c r="G84" s="91"/>
    </row>
    <row r="85" spans="1:7" ht="15" customHeight="1">
      <c r="A85" s="93" t="s">
        <v>64</v>
      </c>
      <c r="B85" s="93"/>
      <c r="C85" s="93"/>
      <c r="D85" s="93"/>
      <c r="E85" s="93"/>
      <c r="F85" s="93"/>
      <c r="G85" s="94"/>
    </row>
    <row r="86" spans="1:7" ht="15" customHeight="1">
      <c r="A86" s="95"/>
      <c r="B86" s="95"/>
      <c r="C86" s="95"/>
      <c r="D86" s="95"/>
      <c r="E86" s="95"/>
      <c r="F86" s="95"/>
      <c r="G86" s="94"/>
    </row>
    <row r="87" spans="1:7" ht="15" customHeight="1">
      <c r="A87" s="96" t="s">
        <v>44</v>
      </c>
      <c r="B87" s="96"/>
      <c r="C87" s="96"/>
      <c r="D87" s="97"/>
      <c r="E87" s="96" t="s">
        <v>45</v>
      </c>
      <c r="F87" s="96"/>
    </row>
    <row r="88" spans="1:7" ht="15" customHeight="1"/>
    <row r="90" spans="1:7" ht="15" customHeight="1"/>
    <row r="91" spans="1:7" ht="15" customHeight="1"/>
    <row r="92" spans="1:7" ht="28.5" customHeight="1"/>
    <row r="94" spans="1:7" ht="15" customHeight="1"/>
    <row r="95" spans="1:7" ht="15" customHeight="1"/>
    <row r="96" spans="1:7" ht="15" customHeight="1"/>
    <row r="97" ht="17.25" customHeight="1"/>
    <row r="98" ht="17.25" customHeight="1"/>
    <row r="99" ht="15" customHeight="1"/>
    <row r="102" ht="15" customHeight="1"/>
    <row r="103" ht="15" customHeight="1"/>
    <row r="104" ht="15" customHeight="1"/>
    <row r="105" ht="15" customHeight="1"/>
    <row r="107" ht="15" customHeight="1"/>
    <row r="108" ht="15" customHeight="1"/>
    <row r="109" ht="15" customHeight="1"/>
    <row r="111" ht="15" customHeight="1"/>
    <row r="113" ht="15" customHeight="1"/>
    <row r="114" ht="15" customHeight="1"/>
    <row r="115" ht="27" customHeight="1"/>
    <row r="116" ht="15.75" customHeight="1"/>
    <row r="118" ht="15" customHeight="1"/>
    <row r="119" ht="15" customHeight="1"/>
    <row r="120" ht="15" customHeight="1"/>
    <row r="121" ht="15" customHeight="1"/>
    <row r="123" ht="15" customHeight="1"/>
    <row r="125" ht="15" customHeight="1"/>
    <row r="128" ht="15" customHeight="1"/>
    <row r="131" ht="15" customHeight="1"/>
    <row r="132" ht="15" customHeight="1"/>
    <row r="133" ht="24.7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23.25" customHeight="1"/>
    <row r="141" ht="15" customHeight="1"/>
    <row r="142" ht="26.25" customHeight="1"/>
    <row r="143" ht="15.75" customHeight="1"/>
    <row r="145" ht="15" customHeight="1"/>
    <row r="147" ht="18.75" customHeight="1"/>
    <row r="148" ht="50.25" customHeight="1"/>
    <row r="149" ht="15.7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2" ht="15" customHeight="1"/>
    <row r="163" ht="15" customHeight="1"/>
    <row r="164" ht="30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6.5" customHeight="1"/>
    <row r="174" ht="18.75" customHeight="1"/>
    <row r="175" ht="15" customHeight="1"/>
    <row r="176" ht="15" customHeight="1"/>
    <row r="177" ht="15" customHeight="1"/>
    <row r="178" ht="15" customHeight="1"/>
    <row r="180" ht="15" customHeight="1"/>
    <row r="181" ht="15" customHeight="1"/>
    <row r="184" ht="15" customHeight="1"/>
    <row r="185" ht="15" customHeight="1"/>
    <row r="186" ht="15" customHeight="1"/>
    <row r="187" ht="29.25" customHeight="1"/>
    <row r="188" ht="15.75" customHeight="1"/>
    <row r="190" ht="15" customHeight="1"/>
    <row r="192" ht="15" customHeight="1"/>
    <row r="194" ht="15" customHeight="1"/>
    <row r="195" ht="15" customHeight="1"/>
    <row r="196" ht="15" customHeight="1"/>
    <row r="198" ht="15" customHeight="1"/>
    <row r="200" ht="15" customHeight="1"/>
    <row r="201" ht="15" customHeight="1"/>
    <row r="202" ht="15" customHeight="1"/>
    <row r="203" ht="15" customHeight="1"/>
    <row r="206" ht="15" customHeight="1"/>
    <row r="209" ht="15" customHeight="1"/>
    <row r="211" ht="15" customHeight="1"/>
    <row r="212" ht="15" customHeight="1"/>
    <row r="213" ht="32.25" customHeight="1"/>
    <row r="214" ht="15" customHeight="1"/>
    <row r="215" ht="15" customHeight="1"/>
    <row r="216" ht="15" customHeight="1"/>
    <row r="217" ht="15" customHeight="1"/>
    <row r="218" ht="15" customHeight="1"/>
    <row r="219" ht="12" customHeight="1"/>
    <row r="220" ht="27.75" customHeight="1"/>
    <row r="221" ht="14.25" customHeight="1"/>
    <row r="222" ht="27" customHeight="1"/>
    <row r="223" ht="15.75" customHeight="1"/>
    <row r="225" ht="15" customHeight="1"/>
    <row r="228" ht="18.75" customHeight="1"/>
    <row r="229" ht="47.25" customHeight="1"/>
    <row r="243" hidden="1"/>
    <row r="245" ht="28.5" customHeight="1"/>
    <row r="254" ht="15.75" customHeight="1"/>
    <row r="256" hidden="1"/>
    <row r="257" hidden="1"/>
    <row r="259" ht="15.75" customHeight="1"/>
    <row r="274" ht="30.75" customHeight="1"/>
    <row r="283" ht="0.75" customHeight="1"/>
    <row r="284" hidden="1"/>
    <row r="285" hidden="1"/>
    <row r="286" hidden="1"/>
    <row r="287" hidden="1"/>
    <row r="288" hidden="1"/>
    <row r="289" hidden="1"/>
    <row r="290" hidden="1"/>
    <row r="291" hidden="1"/>
    <row r="300" ht="23.25" customHeight="1"/>
    <row r="306" ht="15" customHeight="1"/>
    <row r="307" ht="25.5" customHeight="1"/>
    <row r="309" ht="30.75" customHeight="1"/>
  </sheetData>
  <mergeCells count="84">
    <mergeCell ref="A87:C87"/>
    <mergeCell ref="E87:F87"/>
    <mergeCell ref="A80:F80"/>
    <mergeCell ref="A81:G81"/>
    <mergeCell ref="A82:G82"/>
    <mergeCell ref="A83:G83"/>
    <mergeCell ref="A84:G84"/>
    <mergeCell ref="A85:F85"/>
    <mergeCell ref="A74:E74"/>
    <mergeCell ref="A75:G75"/>
    <mergeCell ref="A76:B76"/>
    <mergeCell ref="A77:F77"/>
    <mergeCell ref="A78:F78"/>
    <mergeCell ref="A79:F79"/>
    <mergeCell ref="A68:F68"/>
    <mergeCell ref="B69:E69"/>
    <mergeCell ref="B70:E70"/>
    <mergeCell ref="B71:E71"/>
    <mergeCell ref="B72:E72"/>
    <mergeCell ref="B73:E73"/>
    <mergeCell ref="B62:E62"/>
    <mergeCell ref="B63:E63"/>
    <mergeCell ref="B64:E64"/>
    <mergeCell ref="B65:E65"/>
    <mergeCell ref="B66:E66"/>
    <mergeCell ref="B67:E67"/>
    <mergeCell ref="B56:E56"/>
    <mergeCell ref="B57:E57"/>
    <mergeCell ref="B58:E58"/>
    <mergeCell ref="B59:E59"/>
    <mergeCell ref="B60:E60"/>
    <mergeCell ref="B61:E61"/>
    <mergeCell ref="B50:E50"/>
    <mergeCell ref="E51:F51"/>
    <mergeCell ref="B52:E52"/>
    <mergeCell ref="B53:E53"/>
    <mergeCell ref="B54:E54"/>
    <mergeCell ref="B55:E55"/>
    <mergeCell ref="B44:E44"/>
    <mergeCell ref="B45:E45"/>
    <mergeCell ref="B46:E46"/>
    <mergeCell ref="B47:E47"/>
    <mergeCell ref="B48:E48"/>
    <mergeCell ref="B49:E49"/>
    <mergeCell ref="B37:E37"/>
    <mergeCell ref="B38:E38"/>
    <mergeCell ref="B39:E39"/>
    <mergeCell ref="B40:E40"/>
    <mergeCell ref="B42:E42"/>
    <mergeCell ref="B43:E43"/>
    <mergeCell ref="B31:E31"/>
    <mergeCell ref="B32:E32"/>
    <mergeCell ref="B33:E33"/>
    <mergeCell ref="B34:E34"/>
    <mergeCell ref="B35:E35"/>
    <mergeCell ref="B36:E36"/>
    <mergeCell ref="B25:E25"/>
    <mergeCell ref="B26:E26"/>
    <mergeCell ref="B27:E27"/>
    <mergeCell ref="B28:E28"/>
    <mergeCell ref="B29:E29"/>
    <mergeCell ref="B30:E30"/>
    <mergeCell ref="B19:E19"/>
    <mergeCell ref="B20:E20"/>
    <mergeCell ref="B21:E21"/>
    <mergeCell ref="B22:E22"/>
    <mergeCell ref="B23:E23"/>
    <mergeCell ref="B24:E24"/>
    <mergeCell ref="B13:E13"/>
    <mergeCell ref="B14:E14"/>
    <mergeCell ref="B15:E15"/>
    <mergeCell ref="B16:E16"/>
    <mergeCell ref="B17:E17"/>
    <mergeCell ref="B18:E18"/>
    <mergeCell ref="B7:E7"/>
    <mergeCell ref="B8:E8"/>
    <mergeCell ref="B9:E9"/>
    <mergeCell ref="B10:E10"/>
    <mergeCell ref="B11:E11"/>
    <mergeCell ref="B12:E12"/>
    <mergeCell ref="A3:F3"/>
    <mergeCell ref="A4:F4"/>
    <mergeCell ref="A5:F5"/>
    <mergeCell ref="B6:E6"/>
  </mergeCells>
  <pageMargins left="0" right="0" top="0" bottom="0" header="0" footer="0"/>
  <pageSetup paperSize="9" scale="1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2019-03-13T05:00:28Z</dcterms:created>
  <dcterms:modified xsi:type="dcterms:W3CDTF">2019-03-13T05:02:12Z</dcterms:modified>
</cp:coreProperties>
</file>